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届毕业生" sheetId="3" r:id="rId1"/>
  </sheets>
  <calcPr calcId="144525"/>
</workbook>
</file>

<file path=xl/sharedStrings.xml><?xml version="1.0" encoding="utf-8"?>
<sst xmlns="http://schemas.openxmlformats.org/spreadsheetml/2006/main" count="24" uniqueCount="24">
  <si>
    <t>附件3：</t>
  </si>
  <si>
    <t>2022届毕业生评优评先名额分配表</t>
  </si>
  <si>
    <t>学院</t>
  </si>
  <si>
    <t>参考基数</t>
  </si>
  <si>
    <t>评优奖项</t>
  </si>
  <si>
    <t>毕业生
人数</t>
  </si>
  <si>
    <t>班级
数量</t>
  </si>
  <si>
    <t>学生干部
总数</t>
  </si>
  <si>
    <t>校级
三好学生</t>
  </si>
  <si>
    <t>院级
三好学生</t>
  </si>
  <si>
    <t>校级优秀
学生干部</t>
  </si>
  <si>
    <t>院级优秀
学生干部</t>
  </si>
  <si>
    <t>优秀
毕业生</t>
  </si>
  <si>
    <t>经济与商务外语学院</t>
  </si>
  <si>
    <t>管理学院</t>
  </si>
  <si>
    <t>电子商务学院</t>
  </si>
  <si>
    <t>物流学院</t>
  </si>
  <si>
    <t>人工智能学院</t>
  </si>
  <si>
    <t>计算机与自动化学院</t>
  </si>
  <si>
    <t>环境与生物工程学院</t>
  </si>
  <si>
    <t>文法学院</t>
  </si>
  <si>
    <t>艺术与设计学院</t>
  </si>
  <si>
    <t>应用技术学院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</si>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</sst>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rgb="FF000000"/>
      <name val="方正小标宋简体"/>
      <charset val="134"/>
    </font>
    <font>
      <b/>
      <sz val="10.5"/>
      <color rgb="FF000000"/>
      <name val="宋体"/>
      <charset val="134"/>
      <scheme val="minor"/>
    </font>
    <font>
      <sz val="14"/>
      <color rgb="FF000000"/>
      <name val="方正小标宋简体"/>
      <charset val="134"/>
    </font>
    <font>
      <b/>
      <sz val="11"/>
      <color rgb="FF000000"/>
      <name val="宋体"/>
      <charset val="134"/>
      <scheme val="minor"/>
    </font>
    <font>
      <sz val="10.5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pane ySplit="4" topLeftCell="A5" activePane="bottomLeft" state="frozen"/>
      <selection/>
      <selection pane="bottomLeft" activeCell="A2" sqref="A2:I2"/>
    </sheetView>
  </sheetViews>
  <sheetFormatPr defaultColWidth="9" defaultRowHeight="13.5"/>
  <cols>
    <col min="1" max="1" width="19.6666666666667" customWidth="1"/>
    <col min="2" max="2" width="10" customWidth="1"/>
    <col min="3" max="3" width="9.775" customWidth="1"/>
    <col min="4" max="4" width="10.3333333333333" customWidth="1"/>
    <col min="5" max="9" width="13.775" customWidth="1"/>
  </cols>
  <sheetData>
    <row r="1" ht="38.4" customHeight="1" spans="1:1">
      <c r="A1" s="3" t="s">
        <v>0</v>
      </c>
    </row>
    <row r="2" s="1" customFormat="1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5.05" customHeight="1" spans="1:9">
      <c r="A3" s="5" t="s">
        <v>2</v>
      </c>
      <c r="B3" s="6" t="s">
        <v>3</v>
      </c>
      <c r="C3" s="7"/>
      <c r="D3" s="8"/>
      <c r="E3" s="6" t="s">
        <v>4</v>
      </c>
      <c r="F3" s="7"/>
      <c r="G3" s="7"/>
      <c r="H3" s="7"/>
      <c r="I3" s="8"/>
    </row>
    <row r="4" s="2" customFormat="1" ht="32.1" customHeight="1" spans="1:9">
      <c r="A4" s="9"/>
      <c r="B4" s="10" t="s">
        <v>5</v>
      </c>
      <c r="C4" s="10" t="s">
        <v>6</v>
      </c>
      <c r="D4" s="10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9" t="s">
        <v>12</v>
      </c>
    </row>
    <row r="5" s="1" customFormat="1" ht="24.9" customHeight="1" spans="1:9">
      <c r="A5" s="12" t="s">
        <v>13</v>
      </c>
      <c r="B5" s="13">
        <v>482</v>
      </c>
      <c r="C5" s="14">
        <v>18</v>
      </c>
      <c r="D5" s="15">
        <f>C5*9</f>
        <v>162</v>
      </c>
      <c r="E5" s="16">
        <f>B5*0.03</f>
        <v>14.46</v>
      </c>
      <c r="F5" s="16">
        <f>B5*0.06</f>
        <v>28.92</v>
      </c>
      <c r="G5" s="16">
        <f>D5*0.05</f>
        <v>8.1</v>
      </c>
      <c r="H5" s="17">
        <f>D5*0.1</f>
        <v>16.2</v>
      </c>
      <c r="I5" s="16">
        <f>B5*0.2</f>
        <v>96.4</v>
      </c>
    </row>
    <row r="6" s="1" customFormat="1" ht="24.9" customHeight="1" spans="1:9">
      <c r="A6" s="12" t="s">
        <v>14</v>
      </c>
      <c r="B6" s="13">
        <v>1052</v>
      </c>
      <c r="C6" s="14">
        <v>36</v>
      </c>
      <c r="D6" s="15">
        <f t="shared" ref="D6:D14" si="0">C6*9</f>
        <v>324</v>
      </c>
      <c r="E6" s="16">
        <f t="shared" ref="E6:E15" si="1">B6*0.03</f>
        <v>31.56</v>
      </c>
      <c r="F6" s="16">
        <f>B6*0.06</f>
        <v>63.12</v>
      </c>
      <c r="G6" s="16">
        <f t="shared" ref="G6:G14" si="2">D6*0.05</f>
        <v>16.2</v>
      </c>
      <c r="H6" s="17">
        <f t="shared" ref="H6:H14" si="3">D6*0.1</f>
        <v>32.4</v>
      </c>
      <c r="I6" s="16">
        <f t="shared" ref="I6:I15" si="4">B6*0.2</f>
        <v>210.4</v>
      </c>
    </row>
    <row r="7" s="1" customFormat="1" ht="24.9" customHeight="1" spans="1:9">
      <c r="A7" s="12" t="s">
        <v>15</v>
      </c>
      <c r="B7" s="13">
        <v>467</v>
      </c>
      <c r="C7" s="14">
        <v>17</v>
      </c>
      <c r="D7" s="15">
        <f t="shared" si="0"/>
        <v>153</v>
      </c>
      <c r="E7" s="16">
        <f t="shared" si="1"/>
        <v>14.01</v>
      </c>
      <c r="F7" s="16">
        <f>B7*0.06</f>
        <v>28.02</v>
      </c>
      <c r="G7" s="16">
        <f t="shared" si="2"/>
        <v>7.65</v>
      </c>
      <c r="H7" s="17">
        <f t="shared" si="3"/>
        <v>15.3</v>
      </c>
      <c r="I7" s="16">
        <f t="shared" si="4"/>
        <v>93.4</v>
      </c>
    </row>
    <row r="8" s="1" customFormat="1" ht="24.9" customHeight="1" spans="1:9">
      <c r="A8" s="12" t="s">
        <v>16</v>
      </c>
      <c r="B8" s="13">
        <v>194</v>
      </c>
      <c r="C8" s="14">
        <v>7</v>
      </c>
      <c r="D8" s="15">
        <f t="shared" si="0"/>
        <v>63</v>
      </c>
      <c r="E8" s="16">
        <f t="shared" si="1"/>
        <v>5.82</v>
      </c>
      <c r="F8" s="16">
        <f>B8*0.06</f>
        <v>11.64</v>
      </c>
      <c r="G8" s="16">
        <f t="shared" si="2"/>
        <v>3.15</v>
      </c>
      <c r="H8" s="17">
        <f t="shared" si="3"/>
        <v>6.3</v>
      </c>
      <c r="I8" s="16">
        <f t="shared" si="4"/>
        <v>38.8</v>
      </c>
    </row>
    <row r="9" s="1" customFormat="1" ht="24.9" customHeight="1" spans="1:9">
      <c r="A9" s="12" t="s">
        <v>17</v>
      </c>
      <c r="B9" s="13">
        <v>235</v>
      </c>
      <c r="C9" s="14">
        <v>10</v>
      </c>
      <c r="D9" s="15">
        <f t="shared" si="0"/>
        <v>90</v>
      </c>
      <c r="E9" s="16">
        <f t="shared" si="1"/>
        <v>7.05</v>
      </c>
      <c r="F9" s="16">
        <f>B9*0.06</f>
        <v>14.1</v>
      </c>
      <c r="G9" s="16">
        <f t="shared" si="2"/>
        <v>4.5</v>
      </c>
      <c r="H9" s="17">
        <f t="shared" si="3"/>
        <v>9</v>
      </c>
      <c r="I9" s="16">
        <f t="shared" si="4"/>
        <v>47</v>
      </c>
    </row>
    <row r="10" s="1" customFormat="1" ht="24.9" customHeight="1" spans="1:9">
      <c r="A10" s="12" t="s">
        <v>18</v>
      </c>
      <c r="B10" s="13">
        <v>432</v>
      </c>
      <c r="C10" s="14">
        <v>16</v>
      </c>
      <c r="D10" s="15">
        <f t="shared" si="0"/>
        <v>144</v>
      </c>
      <c r="E10" s="16">
        <f t="shared" si="1"/>
        <v>12.96</v>
      </c>
      <c r="F10" s="16">
        <f t="shared" ref="F10:F15" si="5">B10*0.06</f>
        <v>25.92</v>
      </c>
      <c r="G10" s="16">
        <f t="shared" si="2"/>
        <v>7.2</v>
      </c>
      <c r="H10" s="17">
        <f t="shared" si="3"/>
        <v>14.4</v>
      </c>
      <c r="I10" s="16">
        <f t="shared" si="4"/>
        <v>86.4</v>
      </c>
    </row>
    <row r="11" s="1" customFormat="1" ht="24.9" customHeight="1" spans="1:9">
      <c r="A11" s="12" t="s">
        <v>19</v>
      </c>
      <c r="B11" s="13">
        <v>137</v>
      </c>
      <c r="C11" s="14">
        <v>6</v>
      </c>
      <c r="D11" s="15">
        <f t="shared" si="0"/>
        <v>54</v>
      </c>
      <c r="E11" s="16">
        <f t="shared" si="1"/>
        <v>4.11</v>
      </c>
      <c r="F11" s="16">
        <f t="shared" si="5"/>
        <v>8.22</v>
      </c>
      <c r="G11" s="16">
        <f t="shared" si="2"/>
        <v>2.7</v>
      </c>
      <c r="H11" s="17">
        <f t="shared" si="3"/>
        <v>5.4</v>
      </c>
      <c r="I11" s="16">
        <f t="shared" si="4"/>
        <v>27.4</v>
      </c>
    </row>
    <row r="12" s="1" customFormat="1" ht="24.9" customHeight="1" spans="1:9">
      <c r="A12" s="12" t="s">
        <v>20</v>
      </c>
      <c r="B12" s="13">
        <v>402</v>
      </c>
      <c r="C12" s="14">
        <v>13</v>
      </c>
      <c r="D12" s="15">
        <f t="shared" si="0"/>
        <v>117</v>
      </c>
      <c r="E12" s="16">
        <f t="shared" si="1"/>
        <v>12.06</v>
      </c>
      <c r="F12" s="16">
        <f t="shared" si="5"/>
        <v>24.12</v>
      </c>
      <c r="G12" s="16">
        <f t="shared" si="2"/>
        <v>5.85</v>
      </c>
      <c r="H12" s="17">
        <f t="shared" si="3"/>
        <v>11.7</v>
      </c>
      <c r="I12" s="16">
        <f t="shared" si="4"/>
        <v>80.4</v>
      </c>
    </row>
    <row r="13" s="1" customFormat="1" ht="24.9" customHeight="1" spans="1:9">
      <c r="A13" s="12" t="s">
        <v>21</v>
      </c>
      <c r="B13" s="13">
        <v>335</v>
      </c>
      <c r="C13" s="14">
        <v>15</v>
      </c>
      <c r="D13" s="15">
        <f t="shared" si="0"/>
        <v>135</v>
      </c>
      <c r="E13" s="16">
        <f t="shared" si="1"/>
        <v>10.05</v>
      </c>
      <c r="F13" s="16">
        <f t="shared" si="5"/>
        <v>20.1</v>
      </c>
      <c r="G13" s="16">
        <f t="shared" si="2"/>
        <v>6.75</v>
      </c>
      <c r="H13" s="17">
        <f t="shared" si="3"/>
        <v>13.5</v>
      </c>
      <c r="I13" s="16">
        <f t="shared" si="4"/>
        <v>67</v>
      </c>
    </row>
    <row r="14" s="1" customFormat="1" ht="24.9" customHeight="1" spans="1:9">
      <c r="A14" s="12" t="s">
        <v>22</v>
      </c>
      <c r="B14" s="13">
        <v>931</v>
      </c>
      <c r="C14" s="14">
        <v>29</v>
      </c>
      <c r="D14" s="15">
        <f t="shared" si="0"/>
        <v>261</v>
      </c>
      <c r="E14" s="16">
        <f t="shared" si="1"/>
        <v>27.93</v>
      </c>
      <c r="F14" s="16">
        <f t="shared" si="5"/>
        <v>55.86</v>
      </c>
      <c r="G14" s="16">
        <f t="shared" si="2"/>
        <v>13.05</v>
      </c>
      <c r="H14" s="17">
        <f t="shared" si="3"/>
        <v>26.1</v>
      </c>
      <c r="I14" s="16">
        <f t="shared" si="4"/>
        <v>186.2</v>
      </c>
    </row>
    <row r="15" s="1" customFormat="1" ht="24.9" customHeight="1" spans="1:9">
      <c r="A15" s="18" t="s">
        <v>23</v>
      </c>
      <c r="B15" s="14">
        <f>SUM(B5:B14)</f>
        <v>4667</v>
      </c>
      <c r="C15" s="14">
        <f>SUM(C5:C14)</f>
        <v>167</v>
      </c>
      <c r="D15" s="15">
        <f t="shared" ref="D15:H15" si="6">SUM(D5:D14)</f>
        <v>1503</v>
      </c>
      <c r="E15" s="16">
        <f t="shared" si="1"/>
        <v>140.01</v>
      </c>
      <c r="F15" s="16">
        <f t="shared" si="5"/>
        <v>280.02</v>
      </c>
      <c r="G15" s="16">
        <f t="shared" si="6"/>
        <v>75.15</v>
      </c>
      <c r="H15" s="16">
        <f t="shared" si="6"/>
        <v>150.3</v>
      </c>
      <c r="I15" s="16">
        <f t="shared" si="4"/>
        <v>933.4</v>
      </c>
    </row>
  </sheetData>
  <mergeCells count="4">
    <mergeCell ref="A2:I2"/>
    <mergeCell ref="B3:D3"/>
    <mergeCell ref="E3:I3"/>
    <mergeCell ref="A3:A4"/>
  </mergeCells>
  <pageMargins left="0.472222222222222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2022届毕业生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小小太阳❤️</cp:lastModifiedBy>
  <dcterms:created xsi:type="dcterms:W3CDTF">2006-09-16T00:00:00Z</dcterms:created>
  <dcterms:modified xsi:type="dcterms:W3CDTF">2022-05-26T03:19:06Z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CAC54144D98E40C4B03FAA76893F3C78</vt:lpwstr>
  </property>
</Properties>
</file>